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hidePivotFieldList="1"/>
  <mc:AlternateContent xmlns:mc="http://schemas.openxmlformats.org/markup-compatibility/2006">
    <mc:Choice Requires="x15">
      <x15ac:absPath xmlns:x15ac="http://schemas.microsoft.com/office/spreadsheetml/2010/11/ac" url="/Users/lewandow/service/APSI/2022-23/FacultyDevelopment/"/>
    </mc:Choice>
  </mc:AlternateContent>
  <xr:revisionPtr revIDLastSave="0" documentId="8_{C020FF7A-C401-FB4E-B508-A25E23452241}" xr6:coauthVersionLast="47" xr6:coauthVersionMax="47" xr10:uidLastSave="{00000000-0000-0000-0000-000000000000}"/>
  <bookViews>
    <workbookView xWindow="4420" yWindow="4100" windowWidth="23120" windowHeight="13740" xr2:uid="{00000000-000D-0000-FFFF-FFFF00000000}"/>
  </bookViews>
  <sheets>
    <sheet name="Guidelines" sheetId="5" r:id="rId1"/>
    <sheet name="Budge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4" l="1"/>
  <c r="E33" i="4"/>
  <c r="D33" i="4"/>
  <c r="C33" i="4"/>
  <c r="E15" i="4" l="1"/>
  <c r="D15" i="4"/>
  <c r="C15" i="4"/>
  <c r="E14" i="4"/>
  <c r="D14" i="4"/>
  <c r="C14" i="4"/>
  <c r="L32" i="5"/>
  <c r="I23" i="5"/>
  <c r="M23" i="5" s="1"/>
  <c r="D16" i="4" l="1"/>
  <c r="E16" i="4" l="1"/>
  <c r="C16" i="4"/>
  <c r="D35" i="4"/>
  <c r="E35" i="4"/>
</calcChain>
</file>

<file path=xl/sharedStrings.xml><?xml version="1.0" encoding="utf-8"?>
<sst xmlns="http://schemas.openxmlformats.org/spreadsheetml/2006/main" count="84" uniqueCount="68">
  <si>
    <t xml:space="preserve">601000 Salary, Wages &amp; Benefits </t>
  </si>
  <si>
    <t>Office Supplies</t>
  </si>
  <si>
    <t>Prizes/Awards</t>
  </si>
  <si>
    <t xml:space="preserve">Honoraria (Speakers for Program) </t>
  </si>
  <si>
    <t>Proposed Budget</t>
  </si>
  <si>
    <t>Approved Budget</t>
  </si>
  <si>
    <t>Actual Expenditures</t>
  </si>
  <si>
    <t>Notes</t>
  </si>
  <si>
    <t>[Proposal Name]</t>
  </si>
  <si>
    <t>{Proposal Director}</t>
  </si>
  <si>
    <t>{Proposal From - To Dates}</t>
  </si>
  <si>
    <t>Airfare</t>
  </si>
  <si>
    <t xml:space="preserve"> Mileage </t>
  </si>
  <si>
    <t>Travel Other (Tips &amp; Other Incidentals)</t>
  </si>
  <si>
    <t>SUBTOTAL SALARY &amp; WAGES</t>
  </si>
  <si>
    <t>Subtotal Operating Expenses</t>
  </si>
  <si>
    <t>Total Expense</t>
  </si>
  <si>
    <t>Non-Exempt Staff Supplement Comp  (Must track Hours) (1 person per line)</t>
  </si>
  <si>
    <t>Subtotal Salary, Wages &amp; Benefits</t>
  </si>
  <si>
    <t>Employing someone to work with you on the grant:</t>
  </si>
  <si>
    <t>If the person is a current employee of Xavier University, you must follow current processes and pay them:</t>
  </si>
  <si>
    <t>If the individual is an hourly individual you must hire them temporarily through the Silkroad process and they must record their hours and get paid hourly.</t>
  </si>
  <si>
    <t>Hourly wage    X    number of hours it will take to do the work for the award. =  total wages</t>
  </si>
  <si>
    <t>=</t>
  </si>
  <si>
    <t>Example of formula for estimating hourly wages:</t>
  </si>
  <si>
    <t>Example of formulat for estimating benefits:</t>
  </si>
  <si>
    <t>Benefit %</t>
  </si>
  <si>
    <t>Total Wages</t>
  </si>
  <si>
    <t>X</t>
  </si>
  <si>
    <t>Benefit amount</t>
  </si>
  <si>
    <t xml:space="preserve">To pay someone who is not a current employee for Xavier University you will use the Independent Contactor Agreement. You will also need to have them set up as a vendor in Xavierbuy. </t>
  </si>
  <si>
    <t>Meals/Food</t>
  </si>
  <si>
    <t>Benefit Charges at 10%  (This is a calculation no input needed)</t>
  </si>
  <si>
    <t>These benefits are the University's portion of the mandatory benefits/taxes.</t>
  </si>
  <si>
    <t>If any portion of a Wheeler award is for software or hardware you must go through IT to purchase items.</t>
  </si>
  <si>
    <t xml:space="preserve">Lodging </t>
  </si>
  <si>
    <t>Employing someone who is not a current employee for Xavier University to do work on the grant  (Consultant or Speaker):</t>
  </si>
  <si>
    <t>Other: ( Type in item)</t>
  </si>
  <si>
    <t>Instructional Supplies (books, datasets)</t>
  </si>
  <si>
    <t>Wheeler Grant Budget Guidelines</t>
  </si>
  <si>
    <t>Payroll Expenses</t>
  </si>
  <si>
    <t>Operating Expenses</t>
  </si>
  <si>
    <t xml:space="preserve">Mileage is paid based on miles from Xavier University to destination and from destination to Xavier University, not from home address. </t>
  </si>
  <si>
    <t xml:space="preserve"># of miles </t>
  </si>
  <si>
    <t xml:space="preserve">Federal Mileage Reimbursement Rate </t>
  </si>
  <si>
    <t>Mileage amount to be paid</t>
  </si>
  <si>
    <t>Example of Calculation:</t>
  </si>
  <si>
    <t>If you would like assistance with creating a budget you are welcome to email Carol Maegly at maegly@xavier.edu.</t>
  </si>
  <si>
    <t>Adjunct Faculty Cost (e.g., resulting from release time)</t>
  </si>
  <si>
    <t>Faculty Supplemental Comp  (1 person per line) MAX $1000</t>
  </si>
  <si>
    <t>Exempt (salaried) Staff Supplement Comp (1 person per line) MAX $1000</t>
  </si>
  <si>
    <t>Conference or Training Registration</t>
  </si>
  <si>
    <t>If the individual is a exempt (salaried) individual you may pay them using a Position Action Form.</t>
  </si>
  <si>
    <t>Student Wages during Academic Year (paid by hour)</t>
  </si>
  <si>
    <t>Student Wages during summer (paid by hour)</t>
  </si>
  <si>
    <t>Software (must be approved for purchase by IT)</t>
  </si>
  <si>
    <t>Compensation for a faculty or exempt (salaried) staff member for work on the project may not exceed $1000 (an additional charge of 10% for benefits will also be added to the grant)</t>
  </si>
  <si>
    <t xml:space="preserve">For all amounts paid to employees, benefits are also paid. The spreadsheet will calculate the benefits -- 10% for all university employees throughout the entire year, 1%  for student employees for the academic year and 10% for student employees in the summer. </t>
  </si>
  <si>
    <t>Use of student workers will need to follow the Student Employment process for hiring, compensation, and supervision. (Students must be paid by hour.)</t>
  </si>
  <si>
    <t>Current hourly rate for student employees (based on minimum wages in Ohio) is 10.10 per hour.</t>
  </si>
  <si>
    <t>To estimate hourly wages for a non-exempt (hourly) employee -- both student employee and hourly staff:</t>
  </si>
  <si>
    <t>Xavier follows the federal mileage reimbursement chart linked here; however it is not yet updated for 2023 and the rate is $0.655 per mile</t>
  </si>
  <si>
    <t>Travel</t>
  </si>
  <si>
    <t>Please be aware of the University Travel Policy when planning your trip</t>
  </si>
  <si>
    <t>GETTING HELP: email Carol Maegly (maegly@xavier.edu) or wheelergrant@xavier.edu for help building your budget</t>
  </si>
  <si>
    <t>After Wheeler Award is approved, dollars approved in the Operating Expenses portion of the budget may not be used towards Payroll Expenses</t>
  </si>
  <si>
    <t>Technology</t>
  </si>
  <si>
    <t>Equipment (must be approved for purchase by 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</si>
</sst>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44" fontId="0" fillId="0" borderId="0" xfId="1" applyFont="1" applyAlignment="1"/>
    <xf numFmtId="0" fontId="0" fillId="2" borderId="0" xfId="0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64" fontId="0" fillId="0" borderId="0" xfId="1" applyNumberFormat="1" applyFont="1" applyAlignme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0" fontId="10" fillId="3" borderId="0" xfId="0" applyFont="1" applyFill="1"/>
    <xf numFmtId="0" fontId="1" fillId="3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9" fillId="3" borderId="0" xfId="2" applyFont="1" applyFill="1"/>
    <xf numFmtId="0" fontId="1" fillId="3" borderId="0" xfId="0" applyFont="1" applyFill="1" applyAlignment="1">
      <alignment horizontal="right"/>
    </xf>
    <xf numFmtId="8" fontId="1" fillId="3" borderId="0" xfId="0" applyNumberFormat="1" applyFont="1" applyFill="1"/>
    <xf numFmtId="0" fontId="1" fillId="3" borderId="0" xfId="0" applyFont="1" applyFill="1" applyAlignment="1">
      <alignment horizontal="center"/>
    </xf>
    <xf numFmtId="40" fontId="1" fillId="3" borderId="0" xfId="0" applyNumberFormat="1" applyFont="1" applyFill="1"/>
    <xf numFmtId="0" fontId="1" fillId="3" borderId="0" xfId="0" quotePrefix="1" applyFont="1" applyFill="1" applyAlignment="1">
      <alignment horizontal="center"/>
    </xf>
    <xf numFmtId="10" fontId="1" fillId="3" borderId="0" xfId="0" applyNumberFormat="1" applyFont="1" applyFill="1"/>
    <xf numFmtId="165" fontId="1" fillId="3" borderId="0" xfId="0" applyNumberFormat="1" applyFont="1" applyFill="1"/>
    <xf numFmtId="0" fontId="1" fillId="3" borderId="0" xfId="0" quotePrefix="1" applyFont="1" applyFill="1"/>
    <xf numFmtId="164" fontId="1" fillId="3" borderId="0" xfId="0" applyNumberFormat="1" applyFont="1" applyFill="1"/>
    <xf numFmtId="40" fontId="0" fillId="3" borderId="0" xfId="0" applyNumberFormat="1" applyFill="1"/>
    <xf numFmtId="40" fontId="6" fillId="3" borderId="0" xfId="0" applyNumberFormat="1" applyFont="1" applyFill="1"/>
    <xf numFmtId="0" fontId="6" fillId="3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xavier.edu/policy/documents/travel-entertainment-expense-policy.pdf" TargetMode="External"/><Relationship Id="rId2" Type="http://schemas.openxmlformats.org/officeDocument/2006/relationships/hyperlink" Target="https://www.irs.gov/tax-professionals/standard-mileage-rates" TargetMode="External"/><Relationship Id="rId1" Type="http://schemas.openxmlformats.org/officeDocument/2006/relationships/hyperlink" Target="https://www.xavier.edu/student-employment/supervisors/inde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"/>
  <sheetViews>
    <sheetView tabSelected="1" workbookViewId="0">
      <selection activeCell="A4" sqref="A4"/>
    </sheetView>
  </sheetViews>
  <sheetFormatPr baseColWidth="10" defaultColWidth="8.83203125" defaultRowHeight="15" x14ac:dyDescent="0.2"/>
  <cols>
    <col min="1" max="8" width="8.83203125" style="15"/>
    <col min="9" max="9" width="11.5" style="15" customWidth="1"/>
    <col min="10" max="25" width="8.83203125" style="15"/>
  </cols>
  <sheetData>
    <row r="1" spans="1:25" ht="21" x14ac:dyDescent="0.25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25" ht="19" x14ac:dyDescent="0.25">
      <c r="A2" s="32" t="s">
        <v>64</v>
      </c>
    </row>
    <row r="3" spans="1:25" ht="19" x14ac:dyDescent="0.25">
      <c r="A3" s="16"/>
    </row>
    <row r="4" spans="1:25" s="11" customFormat="1" ht="16" x14ac:dyDescent="0.2">
      <c r="A4" s="17" t="s">
        <v>65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s="11" customFormat="1" ht="16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s="12" customFormat="1" ht="19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s="11" customFormat="1" ht="16" x14ac:dyDescent="0.2">
      <c r="A7" s="17" t="s">
        <v>20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11" customFormat="1" ht="16" x14ac:dyDescent="0.2">
      <c r="A8" s="17"/>
      <c r="B8" s="17" t="s">
        <v>52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11" customFormat="1" ht="16" x14ac:dyDescent="0.2">
      <c r="A9" s="17"/>
      <c r="B9" s="17"/>
      <c r="C9" s="17" t="s">
        <v>56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s="11" customFormat="1" ht="16" x14ac:dyDescent="0.2">
      <c r="A10" s="17"/>
      <c r="B10" s="17" t="s">
        <v>21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s="11" customFormat="1" ht="16" x14ac:dyDescent="0.2">
      <c r="A11" s="17"/>
      <c r="B11" s="20" t="s">
        <v>58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s="11" customFormat="1" ht="16" x14ac:dyDescent="0.2">
      <c r="A12" s="17"/>
      <c r="B12" s="17"/>
      <c r="C12" s="17" t="s">
        <v>59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s="11" customFormat="1" ht="16" x14ac:dyDescent="0.2">
      <c r="A13" s="17"/>
      <c r="B13" s="17" t="s">
        <v>57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s="11" customFormat="1" ht="16" x14ac:dyDescent="0.2">
      <c r="A14" s="17"/>
      <c r="B14" s="17" t="s">
        <v>33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s="11" customFormat="1" ht="16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s="11" customFormat="1" ht="16" x14ac:dyDescent="0.2">
      <c r="A16" s="17"/>
      <c r="B16" s="17" t="s">
        <v>60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s="11" customFormat="1" ht="16" x14ac:dyDescent="0.2">
      <c r="A17" s="17"/>
      <c r="B17" s="17"/>
      <c r="C17" s="17"/>
      <c r="D17" s="17"/>
      <c r="E17" s="17"/>
      <c r="F17" s="17"/>
      <c r="G17" s="17"/>
      <c r="H17" s="17"/>
      <c r="I17" s="17" t="s">
        <v>22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s="11" customFormat="1" ht="16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s="11" customFormat="1" ht="16" x14ac:dyDescent="0.2">
      <c r="A19" s="17"/>
      <c r="B19" s="17"/>
      <c r="C19" s="17"/>
      <c r="D19" s="17"/>
      <c r="E19" s="17"/>
      <c r="F19" s="17"/>
      <c r="G19" s="17"/>
      <c r="H19" s="21" t="s">
        <v>24</v>
      </c>
      <c r="I19" s="22">
        <v>10.1</v>
      </c>
      <c r="J19" s="23" t="s">
        <v>28</v>
      </c>
      <c r="K19" s="17">
        <v>30</v>
      </c>
      <c r="L19" s="23" t="s">
        <v>23</v>
      </c>
      <c r="M19" s="22">
        <v>303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s="11" customFormat="1" ht="16" x14ac:dyDescent="0.2">
      <c r="A20" s="17"/>
      <c r="B20" s="17"/>
      <c r="C20" s="17"/>
      <c r="D20" s="17"/>
      <c r="E20" s="17"/>
      <c r="F20" s="17"/>
      <c r="G20" s="17"/>
      <c r="H20" s="21"/>
      <c r="I20" s="24"/>
      <c r="J20" s="23"/>
      <c r="K20" s="17"/>
      <c r="L20" s="23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s="11" customFormat="1" ht="16" x14ac:dyDescent="0.2">
      <c r="A21" s="17"/>
      <c r="B21" s="17"/>
      <c r="C21" s="17"/>
      <c r="D21" s="17"/>
      <c r="E21" s="17"/>
      <c r="F21" s="17"/>
      <c r="G21" s="17"/>
      <c r="H21" s="21"/>
      <c r="I21" s="24"/>
      <c r="J21" s="23"/>
      <c r="K21" s="17"/>
      <c r="L21" s="23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s="11" customFormat="1" ht="16" x14ac:dyDescent="0.2">
      <c r="A22" s="17"/>
      <c r="B22" s="17"/>
      <c r="C22" s="17"/>
      <c r="D22" s="17"/>
      <c r="E22" s="17"/>
      <c r="F22" s="17"/>
      <c r="G22" s="17"/>
      <c r="H22" s="21"/>
      <c r="I22" s="24" t="s">
        <v>27</v>
      </c>
      <c r="J22" s="23" t="s">
        <v>28</v>
      </c>
      <c r="K22" s="17" t="s">
        <v>26</v>
      </c>
      <c r="L22" s="25" t="s">
        <v>23</v>
      </c>
      <c r="M22" s="17" t="s">
        <v>29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s="11" customFormat="1" ht="16" x14ac:dyDescent="0.2">
      <c r="A23" s="17"/>
      <c r="B23" s="17"/>
      <c r="C23" s="17"/>
      <c r="D23" s="17"/>
      <c r="E23" s="17"/>
      <c r="F23" s="17"/>
      <c r="G23" s="17"/>
      <c r="H23" s="21" t="s">
        <v>25</v>
      </c>
      <c r="I23" s="22">
        <f>+M19</f>
        <v>303</v>
      </c>
      <c r="J23" s="17"/>
      <c r="K23" s="26">
        <v>0.1</v>
      </c>
      <c r="L23" s="23" t="s">
        <v>23</v>
      </c>
      <c r="M23" s="22">
        <f>+I23*K23</f>
        <v>30.3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s="11" customFormat="1" ht="16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s="11" customFormat="1" ht="16" x14ac:dyDescent="0.2">
      <c r="A25" s="17" t="s">
        <v>36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s="11" customFormat="1" ht="16" x14ac:dyDescent="0.2">
      <c r="A26" s="17"/>
      <c r="B26" s="17" t="s">
        <v>30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s="11" customFormat="1" ht="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s="11" customFormat="1" ht="19" x14ac:dyDescent="0.25">
      <c r="A28" s="18" t="s">
        <v>62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s="11" customFormat="1" ht="16" x14ac:dyDescent="0.2">
      <c r="A29" s="17" t="s">
        <v>42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s="11" customFormat="1" ht="16" x14ac:dyDescent="0.2">
      <c r="A30" s="20" t="s">
        <v>61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s="11" customFormat="1" ht="16" x14ac:dyDescent="0.2">
      <c r="A31" s="17"/>
      <c r="B31" s="17"/>
      <c r="C31" s="17"/>
      <c r="D31" s="17"/>
      <c r="E31" s="21" t="s">
        <v>43</v>
      </c>
      <c r="F31" s="23" t="s">
        <v>28</v>
      </c>
      <c r="G31" s="17" t="s">
        <v>44</v>
      </c>
      <c r="H31" s="17"/>
      <c r="I31" s="17"/>
      <c r="J31" s="17"/>
      <c r="K31" s="25" t="s">
        <v>23</v>
      </c>
      <c r="L31" s="17" t="s">
        <v>45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s="11" customFormat="1" ht="16" x14ac:dyDescent="0.2">
      <c r="A32" s="17"/>
      <c r="B32" s="17"/>
      <c r="C32" s="21" t="s">
        <v>46</v>
      </c>
      <c r="D32" s="17"/>
      <c r="E32" s="17">
        <v>50</v>
      </c>
      <c r="F32" s="23" t="s">
        <v>28</v>
      </c>
      <c r="G32" s="17"/>
      <c r="H32" s="27">
        <v>0.65500000000000003</v>
      </c>
      <c r="I32" s="17"/>
      <c r="J32" s="17"/>
      <c r="K32" s="28" t="s">
        <v>23</v>
      </c>
      <c r="L32" s="29">
        <f>+E32*H32</f>
        <v>32.75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s="11" customFormat="1" ht="16" x14ac:dyDescent="0.2">
      <c r="A33" s="20" t="s">
        <v>63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s="11" customFormat="1" ht="16" x14ac:dyDescent="0.2">
      <c r="A34" s="20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s="11" customFormat="1" ht="19" x14ac:dyDescent="0.25">
      <c r="A35" s="18" t="s">
        <v>66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s="11" customFormat="1" ht="16" x14ac:dyDescent="0.2">
      <c r="A36" s="17" t="s">
        <v>34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s="11" customFormat="1" ht="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s="11" customFormat="1" ht="19" x14ac:dyDescent="0.25">
      <c r="A38" s="31" t="s">
        <v>47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x14ac:dyDescent="0.2">
      <c r="A39" s="30"/>
    </row>
    <row r="40" spans="1:25" x14ac:dyDescent="0.2">
      <c r="A40" s="30"/>
    </row>
  </sheetData>
  <mergeCells count="4">
    <mergeCell ref="A1:K1"/>
    <mergeCell ref="A6:K6"/>
    <mergeCell ref="A28:K28"/>
    <mergeCell ref="A35:K35"/>
  </mergeCells>
  <hyperlinks>
    <hyperlink ref="B11" r:id="rId1" display="https://www.xavier.edu/student-employment/supervisors/index" xr:uid="{66968290-1870-4947-AEB0-A11A848D81BB}"/>
    <hyperlink ref="A30" r:id="rId2" xr:uid="{07E3492C-059B-2948-9349-8A1D33009FF4}"/>
    <hyperlink ref="A33" r:id="rId3" xr:uid="{B6DE9BC1-BCC2-F54B-A4D4-61956E4CB9A7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topLeftCell="B1" workbookViewId="0">
      <selection activeCell="D10" sqref="D10"/>
    </sheetView>
  </sheetViews>
  <sheetFormatPr baseColWidth="10" defaultColWidth="8.6640625" defaultRowHeight="15" x14ac:dyDescent="0.2"/>
  <cols>
    <col min="1" max="1" width="8.6640625" hidden="1" customWidth="1"/>
    <col min="2" max="2" width="64.6640625" bestFit="1" customWidth="1"/>
    <col min="3" max="3" width="15.33203125" bestFit="1" customWidth="1"/>
    <col min="4" max="4" width="19.33203125" customWidth="1"/>
    <col min="5" max="5" width="22.1640625" customWidth="1"/>
    <col min="6" max="6" width="36.6640625" customWidth="1"/>
    <col min="9" max="9" width="12.33203125" customWidth="1"/>
    <col min="10" max="10" width="10.5" bestFit="1" customWidth="1"/>
  </cols>
  <sheetData>
    <row r="1" spans="1:6" ht="22.5" customHeight="1" x14ac:dyDescent="0.2">
      <c r="B1" s="13" t="s">
        <v>8</v>
      </c>
      <c r="C1" s="1"/>
      <c r="D1" s="1"/>
      <c r="E1" s="1"/>
      <c r="F1" s="1"/>
    </row>
    <row r="2" spans="1:6" ht="22.5" customHeight="1" x14ac:dyDescent="0.2">
      <c r="B2" s="13" t="s">
        <v>10</v>
      </c>
      <c r="C2" s="1"/>
      <c r="D2" s="1"/>
      <c r="E2" s="1"/>
      <c r="F2" s="1"/>
    </row>
    <row r="3" spans="1:6" ht="22.5" customHeight="1" x14ac:dyDescent="0.2">
      <c r="B3" s="13" t="s">
        <v>9</v>
      </c>
      <c r="C3" s="1"/>
      <c r="D3" s="1"/>
      <c r="E3" s="1"/>
      <c r="F3" s="1"/>
    </row>
    <row r="4" spans="1:6" ht="16" x14ac:dyDescent="0.2">
      <c r="A4" s="5" t="s">
        <v>0</v>
      </c>
      <c r="B4" s="2" t="s">
        <v>40</v>
      </c>
      <c r="C4" s="6" t="s">
        <v>4</v>
      </c>
      <c r="D4" s="6" t="s">
        <v>5</v>
      </c>
      <c r="E4" s="6" t="s">
        <v>6</v>
      </c>
      <c r="F4" s="6" t="s">
        <v>7</v>
      </c>
    </row>
    <row r="5" spans="1:6" ht="16" x14ac:dyDescent="0.2">
      <c r="A5">
        <v>601201</v>
      </c>
      <c r="B5" s="11" t="s">
        <v>49</v>
      </c>
      <c r="C5" s="7"/>
      <c r="D5" s="8"/>
      <c r="E5" s="7"/>
      <c r="F5" s="3"/>
    </row>
    <row r="6" spans="1:6" ht="16" x14ac:dyDescent="0.2">
      <c r="A6">
        <v>601201</v>
      </c>
      <c r="B6" s="11" t="s">
        <v>49</v>
      </c>
      <c r="C6" s="7"/>
      <c r="D6" s="8"/>
      <c r="E6" s="7"/>
      <c r="F6" s="3"/>
    </row>
    <row r="7" spans="1:6" ht="16" x14ac:dyDescent="0.2">
      <c r="A7">
        <v>601201</v>
      </c>
      <c r="B7" s="11" t="s">
        <v>49</v>
      </c>
      <c r="C7" s="7"/>
      <c r="D7" s="8"/>
      <c r="E7" s="7"/>
      <c r="F7" s="3"/>
    </row>
    <row r="8" spans="1:6" ht="16" x14ac:dyDescent="0.2">
      <c r="A8">
        <v>601201</v>
      </c>
      <c r="B8" s="11" t="s">
        <v>48</v>
      </c>
      <c r="C8" s="7"/>
      <c r="D8" s="8"/>
      <c r="E8" s="7"/>
      <c r="F8" s="3"/>
    </row>
    <row r="9" spans="1:6" ht="16" x14ac:dyDescent="0.2">
      <c r="A9">
        <v>601201</v>
      </c>
      <c r="B9" s="11" t="s">
        <v>48</v>
      </c>
      <c r="C9" s="7"/>
      <c r="D9" s="8"/>
      <c r="E9" s="7"/>
      <c r="F9" s="3"/>
    </row>
    <row r="10" spans="1:6" ht="16" x14ac:dyDescent="0.2">
      <c r="A10">
        <v>601257</v>
      </c>
      <c r="B10" s="11" t="s">
        <v>50</v>
      </c>
      <c r="C10" s="7"/>
      <c r="D10" s="8"/>
      <c r="E10" s="7"/>
      <c r="F10" s="3"/>
    </row>
    <row r="11" spans="1:6" ht="16" x14ac:dyDescent="0.2">
      <c r="A11">
        <v>601305</v>
      </c>
      <c r="B11" s="11" t="s">
        <v>17</v>
      </c>
      <c r="C11" s="7"/>
      <c r="D11" s="8"/>
      <c r="E11" s="7"/>
      <c r="F11" s="3"/>
    </row>
    <row r="12" spans="1:6" ht="16" x14ac:dyDescent="0.2">
      <c r="B12" s="11" t="s">
        <v>53</v>
      </c>
      <c r="C12" s="7"/>
      <c r="D12" s="8"/>
      <c r="E12" s="7"/>
      <c r="F12" s="3"/>
    </row>
    <row r="13" spans="1:6" ht="17" thickBot="1" x14ac:dyDescent="0.25">
      <c r="B13" s="11" t="s">
        <v>54</v>
      </c>
      <c r="C13" s="7"/>
      <c r="D13" s="8"/>
      <c r="E13" s="7"/>
      <c r="F13" s="3"/>
    </row>
    <row r="14" spans="1:6" ht="16" x14ac:dyDescent="0.2">
      <c r="B14" s="11" t="s">
        <v>14</v>
      </c>
      <c r="C14" s="9">
        <f>SUM(C5:C13)</f>
        <v>0</v>
      </c>
      <c r="D14" s="9">
        <f t="shared" ref="D14:E14" si="0">SUM(D5:D13)</f>
        <v>0</v>
      </c>
      <c r="E14" s="9">
        <f t="shared" si="0"/>
        <v>0</v>
      </c>
      <c r="F14" s="3"/>
    </row>
    <row r="15" spans="1:6" ht="17" thickBot="1" x14ac:dyDescent="0.25">
      <c r="A15">
        <v>602003</v>
      </c>
      <c r="B15" s="11" t="s">
        <v>32</v>
      </c>
      <c r="C15" s="7">
        <f>SUM(C5:C12) *0.1 +C13*0.01</f>
        <v>0</v>
      </c>
      <c r="D15" s="7">
        <f t="shared" ref="D15:E15" si="1">SUM(D5:D12) *0.1 +D13*0.01</f>
        <v>0</v>
      </c>
      <c r="E15" s="7">
        <f t="shared" si="1"/>
        <v>0</v>
      </c>
    </row>
    <row r="16" spans="1:6" ht="16" x14ac:dyDescent="0.2">
      <c r="B16" s="11" t="s">
        <v>18</v>
      </c>
      <c r="C16" s="9">
        <f>+C14+C15</f>
        <v>0</v>
      </c>
      <c r="D16" s="9">
        <f>+D14+D15</f>
        <v>0</v>
      </c>
      <c r="E16" s="9">
        <f>+E14+E15</f>
        <v>0</v>
      </c>
    </row>
    <row r="17" spans="1:6" ht="16" x14ac:dyDescent="0.2">
      <c r="A17" s="4"/>
      <c r="B17" s="2" t="s">
        <v>41</v>
      </c>
      <c r="C17" s="6" t="s">
        <v>4</v>
      </c>
      <c r="D17" s="6" t="s">
        <v>5</v>
      </c>
      <c r="E17" s="6" t="s">
        <v>6</v>
      </c>
      <c r="F17" s="6" t="s">
        <v>7</v>
      </c>
    </row>
    <row r="18" spans="1:6" ht="16" x14ac:dyDescent="0.2">
      <c r="A18">
        <v>701511</v>
      </c>
      <c r="B18" s="11" t="s">
        <v>1</v>
      </c>
      <c r="C18" s="7"/>
      <c r="D18" s="7"/>
      <c r="E18" s="8"/>
    </row>
    <row r="19" spans="1:6" ht="16" x14ac:dyDescent="0.2">
      <c r="A19">
        <v>701513</v>
      </c>
      <c r="B19" s="11" t="s">
        <v>38</v>
      </c>
      <c r="C19" s="7"/>
      <c r="D19" s="7"/>
      <c r="E19" s="8"/>
    </row>
    <row r="20" spans="1:6" ht="16" x14ac:dyDescent="0.2">
      <c r="A20">
        <v>701759</v>
      </c>
      <c r="B20" s="11" t="s">
        <v>2</v>
      </c>
      <c r="C20" s="7"/>
      <c r="D20" s="7"/>
      <c r="E20" s="8"/>
    </row>
    <row r="21" spans="1:6" ht="16" x14ac:dyDescent="0.2">
      <c r="A21">
        <v>702403</v>
      </c>
      <c r="B21" s="11" t="s">
        <v>31</v>
      </c>
      <c r="C21" s="7"/>
      <c r="D21" s="7"/>
      <c r="E21" s="8"/>
    </row>
    <row r="22" spans="1:6" ht="16" x14ac:dyDescent="0.2">
      <c r="A22">
        <v>702051</v>
      </c>
      <c r="B22" s="11" t="s">
        <v>11</v>
      </c>
      <c r="C22" s="7"/>
      <c r="D22" s="10"/>
      <c r="E22" s="8"/>
    </row>
    <row r="23" spans="1:6" ht="16" x14ac:dyDescent="0.2">
      <c r="A23">
        <v>702201</v>
      </c>
      <c r="B23" s="11" t="s">
        <v>12</v>
      </c>
      <c r="C23" s="7"/>
      <c r="D23" s="7"/>
      <c r="E23" s="8"/>
    </row>
    <row r="24" spans="1:6" ht="16" x14ac:dyDescent="0.2">
      <c r="A24">
        <v>702251</v>
      </c>
      <c r="B24" s="11" t="s">
        <v>35</v>
      </c>
      <c r="C24" s="7"/>
      <c r="D24" s="7"/>
      <c r="E24" s="8"/>
    </row>
    <row r="25" spans="1:6" ht="16" x14ac:dyDescent="0.2">
      <c r="B25" s="11" t="s">
        <v>51</v>
      </c>
      <c r="C25" s="7"/>
      <c r="D25" s="7"/>
      <c r="E25" s="8"/>
    </row>
    <row r="26" spans="1:6" ht="16" x14ac:dyDescent="0.2">
      <c r="A26">
        <v>702351</v>
      </c>
      <c r="B26" s="11" t="s">
        <v>13</v>
      </c>
      <c r="C26" s="7"/>
      <c r="D26" s="7"/>
      <c r="E26" s="8"/>
    </row>
    <row r="27" spans="1:6" ht="16" x14ac:dyDescent="0.2">
      <c r="A27">
        <v>703002</v>
      </c>
      <c r="B27" s="11" t="s">
        <v>3</v>
      </c>
      <c r="C27" s="7"/>
      <c r="D27" s="7"/>
      <c r="E27" s="8"/>
    </row>
    <row r="28" spans="1:6" ht="16" x14ac:dyDescent="0.2">
      <c r="A28">
        <v>706500</v>
      </c>
      <c r="B28" s="11" t="s">
        <v>55</v>
      </c>
      <c r="C28" s="7"/>
      <c r="D28" s="7"/>
      <c r="E28" s="7"/>
    </row>
    <row r="29" spans="1:6" ht="16" x14ac:dyDescent="0.2">
      <c r="B29" s="11" t="s">
        <v>67</v>
      </c>
      <c r="C29" s="7"/>
      <c r="D29" s="7"/>
      <c r="E29" s="7"/>
    </row>
    <row r="30" spans="1:6" ht="16" x14ac:dyDescent="0.2">
      <c r="B30" s="11" t="s">
        <v>37</v>
      </c>
      <c r="C30" s="7"/>
      <c r="D30" s="7"/>
      <c r="E30" s="7"/>
    </row>
    <row r="31" spans="1:6" ht="16" x14ac:dyDescent="0.2">
      <c r="B31" s="11" t="s">
        <v>37</v>
      </c>
      <c r="C31" s="7"/>
      <c r="D31" s="7"/>
      <c r="E31" s="7"/>
    </row>
    <row r="32" spans="1:6" ht="17" thickBot="1" x14ac:dyDescent="0.25">
      <c r="B32" s="11" t="s">
        <v>37</v>
      </c>
      <c r="C32" s="7"/>
      <c r="D32" s="7"/>
      <c r="E32" s="7"/>
    </row>
    <row r="33" spans="2:5" ht="16" x14ac:dyDescent="0.2">
      <c r="B33" s="11" t="s">
        <v>15</v>
      </c>
      <c r="C33" s="9">
        <f>SUM(C18:C32)</f>
        <v>0</v>
      </c>
      <c r="D33" s="9">
        <f t="shared" ref="D33:E33" si="2">SUM(D18:D32)</f>
        <v>0</v>
      </c>
      <c r="E33" s="9">
        <f t="shared" si="2"/>
        <v>0</v>
      </c>
    </row>
    <row r="34" spans="2:5" ht="17" thickBot="1" x14ac:dyDescent="0.25">
      <c r="B34" s="11"/>
      <c r="C34" s="7"/>
      <c r="D34" s="7"/>
      <c r="E34" s="7"/>
    </row>
    <row r="35" spans="2:5" ht="16" x14ac:dyDescent="0.2">
      <c r="B35" s="11" t="s">
        <v>16</v>
      </c>
      <c r="C35" s="9">
        <f>+C16+C33</f>
        <v>0</v>
      </c>
      <c r="D35" s="9">
        <f>+D16+D33</f>
        <v>0</v>
      </c>
      <c r="E35" s="9">
        <f>+E16+E33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Guidelines</vt:lpstr>
      <vt:lpstr>Budget</vt:lpstr>
    </vt:vector>
  </TitlesOfParts>
  <Company>Xavier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Scherbauer, Leeann</dc:creator>
  <cp:lastModifiedBy>Microsoft Office User</cp:lastModifiedBy>
  <dcterms:created xsi:type="dcterms:W3CDTF">2022-06-09T20:38:43Z</dcterms:created>
  <dcterms:modified xsi:type="dcterms:W3CDTF">2023-02-07T22:39:01Z</dcterms:modified>
</cp:coreProperties>
</file>